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30" windowHeight="11775" tabRatio="5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<sst xmlns="http://schemas.openxmlformats.org/spreadsheetml/2006/main" count="70" uniqueCount="43">
  <si>
    <t>表现期</t>
  </si>
  <si>
    <t>增长期</t>
  </si>
  <si>
    <t>爆起期</t>
  </si>
  <si>
    <t>爆款期</t>
  </si>
  <si>
    <t>第一周</t>
  </si>
  <si>
    <t>第一周下架</t>
  </si>
  <si>
    <t>第二周</t>
  </si>
  <si>
    <t>第二周下架</t>
  </si>
  <si>
    <t>第三周</t>
  </si>
  <si>
    <t>第三周下架</t>
  </si>
  <si>
    <t>第四周</t>
  </si>
  <si>
    <t>第四周下架</t>
  </si>
  <si>
    <t>上架当天</t>
  </si>
  <si>
    <t>第1天（累计24小时）</t>
  </si>
  <si>
    <t>第2天</t>
  </si>
  <si>
    <t>第3天</t>
  </si>
  <si>
    <t>第4天</t>
  </si>
  <si>
    <t>第5天</t>
  </si>
  <si>
    <t>第6天</t>
  </si>
  <si>
    <t>第7天</t>
  </si>
  <si>
    <t>第1天</t>
  </si>
  <si>
    <t>第29天</t>
  </si>
  <si>
    <t>第30天</t>
  </si>
  <si>
    <t>自己填</t>
  </si>
  <si>
    <t>真实流量</t>
  </si>
  <si>
    <t>真实销量</t>
  </si>
  <si>
    <t>有公式</t>
  </si>
  <si>
    <t>真实转化率</t>
  </si>
  <si>
    <t>刷的优质流量占真实流量占比</t>
  </si>
  <si>
    <t>导入的优质流量数</t>
  </si>
  <si>
    <t>总流量数</t>
  </si>
  <si>
    <t>固定</t>
  </si>
  <si>
    <t>要控制的转化率</t>
  </si>
  <si>
    <t>需要刷的销量(四舍五入）</t>
  </si>
  <si>
    <t>总销量</t>
  </si>
  <si>
    <t>实际总转化率</t>
  </si>
  <si>
    <t>总计划表说明：</t>
  </si>
  <si>
    <t>1.要控制的转化率是固定的。（基本属于行业优质宝贝高转化率，并且下架前一天转化率最高，总体是递增后期保持平稳高转化。</t>
  </si>
  <si>
    <t>2.有公式的地方，不要动，自己填写的地方填写上，有公式表格会自动生成数据。不小心动了公式，把公式对的单元格向右拖动的一个单元格就可以了。</t>
  </si>
  <si>
    <t>3.首先定导入的流量比例，修改优质流量占真实流量占比，确定要导入的流量，如果操作当时没有流量，需要优化宝贝。如果流量过少，需要降低刷的优质流量占比，或放低爆款目标。</t>
  </si>
  <si>
    <t>4.刷的流量和真实流量占比是自己填的，这个根据自己的行业情况，和自己想要达到的爆款目标定。前期刷的流量比例大，后期真实流量比例大。</t>
  </si>
  <si>
    <t>5.真实流量和销量自己填，并时时更新，并做记录比如2个小时可以更新一次流量。</t>
  </si>
  <si>
    <t>微信号：huoxing051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</si>
</sst>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&quot;¥&quot;#,##0.00;\-&quot;¥&quot;#,##0.00"/>
    <numFmt numFmtId="178" formatCode="_-* #,##0_-;\-* #,##0_-;_-* &quot;-&quot;_-;_-@_-"/>
    <numFmt numFmtId="179" formatCode="&quot;¥&quot;#,##0;\\\-&quot;¥&quot;#,##0"/>
  </numFmts>
  <fonts count="43">
    <font>
      <sz val="12"/>
      <color indexed="8"/>
      <name val="宋体"/>
      <family val="0"/>
    </font>
    <font>
      <sz val="11"/>
      <color indexed="8"/>
      <name val="等线"/>
      <family val="0"/>
    </font>
    <font>
      <sz val="11"/>
      <color indexed="8"/>
      <name val="宋体"/>
      <family val="0"/>
    </font>
    <font>
      <sz val="11"/>
      <color indexed="30"/>
      <name val="宋体"/>
      <family val="0"/>
    </font>
    <font>
      <b/>
      <sz val="11"/>
      <color indexed="57"/>
      <name val="宋体"/>
      <family val="0"/>
    </font>
    <font>
      <b/>
      <sz val="11"/>
      <color indexed="10"/>
      <name val="宋体"/>
      <family val="0"/>
    </font>
    <font>
      <sz val="11"/>
      <color indexed="57"/>
      <name val="宋体"/>
      <family val="0"/>
    </font>
    <font>
      <sz val="11"/>
      <color indexed="10"/>
      <name val="宋体"/>
      <family val="0"/>
    </font>
    <font>
      <b/>
      <sz val="11"/>
      <color indexed="30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33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34" borderId="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horizontal="left" vertical="center"/>
      <protection locked="0"/>
    </xf>
    <xf numFmtId="10" fontId="2" fillId="33" borderId="10" xfId="0" applyNumberFormat="1" applyFont="1" applyFill="1" applyBorder="1" applyAlignment="1" applyProtection="1">
      <alignment horizontal="left" vertical="center"/>
      <protection hidden="1"/>
    </xf>
    <xf numFmtId="9" fontId="2" fillId="33" borderId="10" xfId="0" applyNumberFormat="1" applyFont="1" applyFill="1" applyBorder="1" applyAlignment="1" applyProtection="1">
      <alignment horizontal="left" vertical="center"/>
      <protection locked="0"/>
    </xf>
    <xf numFmtId="0" fontId="2" fillId="33" borderId="10" xfId="0" applyFont="1" applyFill="1" applyBorder="1" applyAlignment="1" applyProtection="1">
      <alignment horizontal="left" vertical="center"/>
      <protection hidden="1"/>
    </xf>
    <xf numFmtId="0" fontId="7" fillId="34" borderId="0" xfId="0" applyFont="1" applyFill="1" applyBorder="1" applyAlignment="1" applyProtection="1">
      <alignment vertical="center"/>
      <protection locked="0"/>
    </xf>
    <xf numFmtId="10" fontId="2" fillId="33" borderId="10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7" fillId="35" borderId="10" xfId="0" applyFont="1" applyFill="1" applyBorder="1" applyAlignment="1" applyProtection="1">
      <alignment horizontal="left" vertical="center"/>
      <protection locked="0"/>
    </xf>
    <xf numFmtId="0" fontId="7" fillId="36" borderId="10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22"/>
  <sheetViews>
    <sheetView tabSelected="1" zoomScaleSheetLayoutView="100" zoomScalePageLayoutView="0" workbookViewId="0" topLeftCell="A1">
      <selection activeCell="C27" sqref="C27"/>
    </sheetView>
  </sheetViews>
  <sheetFormatPr defaultColWidth="9.00390625" defaultRowHeight="14.25"/>
  <cols>
    <col min="3" max="3" width="31.375" style="0" customWidth="1"/>
    <col min="11" max="11" width="13.125" style="0" customWidth="1"/>
    <col min="18" max="18" width="12.25390625" style="0" customWidth="1"/>
    <col min="25" max="25" width="12.875" style="0" customWidth="1"/>
    <col min="32" max="32" width="12.75390625" style="0" customWidth="1"/>
  </cols>
  <sheetData>
    <row r="1" spans="3:32" s="1" customFormat="1" ht="13.5">
      <c r="C1" s="18" t="s">
        <v>42</v>
      </c>
      <c r="D1" s="19" t="s">
        <v>0</v>
      </c>
      <c r="E1" s="19"/>
      <c r="F1" s="19"/>
      <c r="G1" s="19"/>
      <c r="H1" s="19"/>
      <c r="I1" s="19"/>
      <c r="J1" s="19"/>
      <c r="K1" s="19"/>
      <c r="L1" s="20" t="s">
        <v>1</v>
      </c>
      <c r="M1" s="21"/>
      <c r="N1" s="21"/>
      <c r="O1" s="21"/>
      <c r="P1" s="21"/>
      <c r="Q1" s="21"/>
      <c r="R1" s="22"/>
      <c r="S1" s="23" t="s">
        <v>2</v>
      </c>
      <c r="T1" s="24"/>
      <c r="U1" s="24"/>
      <c r="V1" s="24"/>
      <c r="W1" s="24"/>
      <c r="X1" s="24"/>
      <c r="Y1" s="24"/>
      <c r="Z1" s="24" t="s">
        <v>3</v>
      </c>
      <c r="AA1" s="24"/>
      <c r="AB1" s="24"/>
      <c r="AC1" s="24"/>
      <c r="AD1" s="24"/>
      <c r="AE1" s="24"/>
      <c r="AF1" s="24"/>
    </row>
    <row r="2" spans="3:32" s="1" customFormat="1" ht="13.5">
      <c r="C2" s="4"/>
      <c r="D2" s="20" t="s">
        <v>4</v>
      </c>
      <c r="E2" s="21"/>
      <c r="F2" s="21"/>
      <c r="G2" s="21"/>
      <c r="H2" s="21"/>
      <c r="I2" s="21"/>
      <c r="J2" s="22"/>
      <c r="K2" s="15" t="s">
        <v>5</v>
      </c>
      <c r="L2" s="20" t="s">
        <v>6</v>
      </c>
      <c r="M2" s="21"/>
      <c r="N2" s="21"/>
      <c r="O2" s="21"/>
      <c r="P2" s="21"/>
      <c r="Q2" s="22"/>
      <c r="R2" s="15" t="s">
        <v>7</v>
      </c>
      <c r="S2" s="25" t="s">
        <v>8</v>
      </c>
      <c r="T2" s="26"/>
      <c r="U2" s="26"/>
      <c r="V2" s="26"/>
      <c r="W2" s="26"/>
      <c r="X2" s="27"/>
      <c r="Y2" s="15" t="s">
        <v>9</v>
      </c>
      <c r="Z2" s="25" t="s">
        <v>10</v>
      </c>
      <c r="AA2" s="26"/>
      <c r="AB2" s="26"/>
      <c r="AC2" s="26"/>
      <c r="AD2" s="26"/>
      <c r="AE2" s="27"/>
      <c r="AF2" s="15" t="s">
        <v>11</v>
      </c>
    </row>
    <row r="3" spans="3:34" s="1" customFormat="1" ht="13.5">
      <c r="C3" s="4"/>
      <c r="D3" s="5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 t="s">
        <v>17</v>
      </c>
      <c r="J3" s="16" t="s">
        <v>18</v>
      </c>
      <c r="K3" s="15" t="s">
        <v>19</v>
      </c>
      <c r="L3" s="6" t="s">
        <v>20</v>
      </c>
      <c r="M3" s="6" t="s">
        <v>14</v>
      </c>
      <c r="N3" s="6" t="s">
        <v>15</v>
      </c>
      <c r="O3" s="6" t="s">
        <v>16</v>
      </c>
      <c r="P3" s="6" t="s">
        <v>17</v>
      </c>
      <c r="Q3" s="16" t="s">
        <v>18</v>
      </c>
      <c r="R3" s="15" t="s">
        <v>19</v>
      </c>
      <c r="S3" s="6" t="s">
        <v>20</v>
      </c>
      <c r="T3" s="6" t="s">
        <v>14</v>
      </c>
      <c r="U3" s="6" t="s">
        <v>15</v>
      </c>
      <c r="V3" s="6" t="s">
        <v>16</v>
      </c>
      <c r="W3" s="6" t="s">
        <v>17</v>
      </c>
      <c r="X3" s="16" t="s">
        <v>18</v>
      </c>
      <c r="Y3" s="15" t="s">
        <v>19</v>
      </c>
      <c r="Z3" s="6" t="s">
        <v>20</v>
      </c>
      <c r="AA3" s="6" t="s">
        <v>14</v>
      </c>
      <c r="AB3" s="6" t="s">
        <v>15</v>
      </c>
      <c r="AC3" s="6" t="s">
        <v>16</v>
      </c>
      <c r="AD3" s="6" t="s">
        <v>17</v>
      </c>
      <c r="AE3" s="16" t="s">
        <v>18</v>
      </c>
      <c r="AF3" s="15" t="s">
        <v>19</v>
      </c>
      <c r="AG3" s="6" t="s">
        <v>21</v>
      </c>
      <c r="AH3" s="6" t="s">
        <v>22</v>
      </c>
    </row>
    <row r="4" spans="2:34" s="1" customFormat="1" ht="13.5">
      <c r="B4" s="7" t="s">
        <v>23</v>
      </c>
      <c r="C4" s="8" t="s">
        <v>24</v>
      </c>
      <c r="D4" s="6">
        <v>2</v>
      </c>
      <c r="E4" s="6">
        <v>4</v>
      </c>
      <c r="F4" s="6">
        <v>10</v>
      </c>
      <c r="G4" s="6">
        <v>35</v>
      </c>
      <c r="H4" s="6">
        <v>68</v>
      </c>
      <c r="I4" s="6">
        <v>100</v>
      </c>
      <c r="J4" s="6">
        <v>210</v>
      </c>
      <c r="K4" s="6">
        <v>360</v>
      </c>
      <c r="L4" s="6">
        <v>160</v>
      </c>
      <c r="M4" s="6">
        <v>210</v>
      </c>
      <c r="N4" s="6">
        <v>260</v>
      </c>
      <c r="O4" s="6">
        <v>230</v>
      </c>
      <c r="P4" s="6">
        <v>270</v>
      </c>
      <c r="Q4" s="6">
        <v>498</v>
      </c>
      <c r="R4" s="6">
        <v>920</v>
      </c>
      <c r="S4" s="6">
        <v>320</v>
      </c>
      <c r="T4" s="6">
        <v>390</v>
      </c>
      <c r="U4" s="6">
        <v>350</v>
      </c>
      <c r="V4" s="6">
        <v>370</v>
      </c>
      <c r="W4" s="6">
        <v>500</v>
      </c>
      <c r="X4" s="6">
        <v>950</v>
      </c>
      <c r="Y4" s="6">
        <v>1850</v>
      </c>
      <c r="Z4" s="6">
        <v>750</v>
      </c>
      <c r="AA4" s="6">
        <v>690</v>
      </c>
      <c r="AB4" s="6">
        <v>890</v>
      </c>
      <c r="AC4" s="6">
        <v>1200</v>
      </c>
      <c r="AD4" s="6">
        <v>1800</v>
      </c>
      <c r="AE4" s="6">
        <v>2500</v>
      </c>
      <c r="AF4" s="6">
        <v>3500</v>
      </c>
      <c r="AG4" s="6">
        <v>2100</v>
      </c>
      <c r="AH4" s="6">
        <v>2400</v>
      </c>
    </row>
    <row r="5" spans="2:34" s="1" customFormat="1" ht="13.5">
      <c r="B5" s="7" t="s">
        <v>23</v>
      </c>
      <c r="C5" s="8" t="s">
        <v>25</v>
      </c>
      <c r="D5" s="6">
        <v>0</v>
      </c>
      <c r="E5" s="6">
        <v>0</v>
      </c>
      <c r="F5" s="6">
        <v>0</v>
      </c>
      <c r="G5" s="6">
        <v>1</v>
      </c>
      <c r="H5" s="6">
        <v>2</v>
      </c>
      <c r="I5" s="6">
        <v>3</v>
      </c>
      <c r="J5" s="6">
        <v>5</v>
      </c>
      <c r="K5" s="6">
        <v>9</v>
      </c>
      <c r="L5" s="6">
        <v>4</v>
      </c>
      <c r="M5" s="6">
        <v>5</v>
      </c>
      <c r="N5" s="6">
        <v>6</v>
      </c>
      <c r="O5" s="6">
        <v>6</v>
      </c>
      <c r="P5" s="6">
        <v>7</v>
      </c>
      <c r="Q5" s="6">
        <v>12</v>
      </c>
      <c r="R5" s="6">
        <v>20</v>
      </c>
      <c r="S5" s="6">
        <v>7</v>
      </c>
      <c r="T5" s="6">
        <v>9</v>
      </c>
      <c r="U5" s="6">
        <v>10</v>
      </c>
      <c r="V5" s="6">
        <v>10</v>
      </c>
      <c r="W5" s="6">
        <v>15</v>
      </c>
      <c r="X5" s="6">
        <v>31</v>
      </c>
      <c r="Y5" s="6">
        <v>51</v>
      </c>
      <c r="Z5" s="6">
        <v>23</v>
      </c>
      <c r="AA5" s="6">
        <v>21</v>
      </c>
      <c r="AB5" s="6">
        <v>28</v>
      </c>
      <c r="AC5" s="6">
        <v>38</v>
      </c>
      <c r="AD5" s="6">
        <v>72</v>
      </c>
      <c r="AE5" s="6">
        <v>120</v>
      </c>
      <c r="AF5" s="6">
        <v>135</v>
      </c>
      <c r="AG5" s="6">
        <v>86</v>
      </c>
      <c r="AH5" s="6">
        <v>99</v>
      </c>
    </row>
    <row r="6" spans="1:40" s="2" customFormat="1" ht="13.5">
      <c r="A6" s="1"/>
      <c r="B6" s="7" t="s">
        <v>26</v>
      </c>
      <c r="C6" s="8" t="s">
        <v>27</v>
      </c>
      <c r="D6" s="9">
        <f aca="true" t="shared" si="0" ref="D6:AH6">D5/D4</f>
        <v>0</v>
      </c>
      <c r="E6" s="9">
        <f t="shared" si="0"/>
        <v>0</v>
      </c>
      <c r="F6" s="9">
        <f t="shared" si="0"/>
        <v>0</v>
      </c>
      <c r="G6" s="9">
        <f t="shared" si="0"/>
        <v>0.02857142857142857</v>
      </c>
      <c r="H6" s="9">
        <f t="shared" si="0"/>
        <v>0.029411764705882353</v>
      </c>
      <c r="I6" s="9">
        <f t="shared" si="0"/>
        <v>0.03</v>
      </c>
      <c r="J6" s="9">
        <f t="shared" si="0"/>
        <v>0.023809523809523808</v>
      </c>
      <c r="K6" s="9">
        <f t="shared" si="0"/>
        <v>0.025</v>
      </c>
      <c r="L6" s="9">
        <f t="shared" si="0"/>
        <v>0.025</v>
      </c>
      <c r="M6" s="9">
        <f t="shared" si="0"/>
        <v>0.023809523809523808</v>
      </c>
      <c r="N6" s="9">
        <f t="shared" si="0"/>
        <v>0.023076923076923078</v>
      </c>
      <c r="O6" s="9">
        <f t="shared" si="0"/>
        <v>0.02608695652173913</v>
      </c>
      <c r="P6" s="9">
        <f t="shared" si="0"/>
        <v>0.025925925925925925</v>
      </c>
      <c r="Q6" s="9">
        <f t="shared" si="0"/>
        <v>0.024096385542168676</v>
      </c>
      <c r="R6" s="9">
        <f t="shared" si="0"/>
        <v>0.021739130434782608</v>
      </c>
      <c r="S6" s="9">
        <f t="shared" si="0"/>
        <v>0.021875</v>
      </c>
      <c r="T6" s="9">
        <f t="shared" si="0"/>
        <v>0.023076923076923078</v>
      </c>
      <c r="U6" s="9">
        <f t="shared" si="0"/>
        <v>0.02857142857142857</v>
      </c>
      <c r="V6" s="9">
        <f t="shared" si="0"/>
        <v>0.02702702702702703</v>
      </c>
      <c r="W6" s="9">
        <f t="shared" si="0"/>
        <v>0.03</v>
      </c>
      <c r="X6" s="9">
        <f t="shared" si="0"/>
        <v>0.03263157894736842</v>
      </c>
      <c r="Y6" s="9">
        <f t="shared" si="0"/>
        <v>0.027567567567567567</v>
      </c>
      <c r="Z6" s="9">
        <f t="shared" si="0"/>
        <v>0.030666666666666665</v>
      </c>
      <c r="AA6" s="9">
        <f t="shared" si="0"/>
        <v>0.030434782608695653</v>
      </c>
      <c r="AB6" s="9">
        <f t="shared" si="0"/>
        <v>0.03146067415730337</v>
      </c>
      <c r="AC6" s="9">
        <f t="shared" si="0"/>
        <v>0.03166666666666667</v>
      </c>
      <c r="AD6" s="9">
        <f t="shared" si="0"/>
        <v>0.04</v>
      </c>
      <c r="AE6" s="9">
        <f t="shared" si="0"/>
        <v>0.048</v>
      </c>
      <c r="AF6" s="9">
        <f t="shared" si="0"/>
        <v>0.03857142857142857</v>
      </c>
      <c r="AG6" s="9">
        <f t="shared" si="0"/>
        <v>0.040952380952380955</v>
      </c>
      <c r="AH6" s="9">
        <f t="shared" si="0"/>
        <v>0.04125</v>
      </c>
      <c r="AI6" s="1"/>
      <c r="AJ6" s="1"/>
      <c r="AK6" s="1"/>
      <c r="AL6" s="1"/>
      <c r="AM6" s="1"/>
      <c r="AN6" s="1"/>
    </row>
    <row r="7" spans="1:40" s="2" customFormat="1" ht="13.5">
      <c r="A7" s="1"/>
      <c r="B7" s="7" t="s">
        <v>23</v>
      </c>
      <c r="C7" s="8" t="s">
        <v>28</v>
      </c>
      <c r="D7" s="10">
        <v>8</v>
      </c>
      <c r="E7" s="10">
        <v>6</v>
      </c>
      <c r="F7" s="10">
        <v>4</v>
      </c>
      <c r="G7" s="10">
        <v>1</v>
      </c>
      <c r="H7" s="10">
        <v>0.6</v>
      </c>
      <c r="I7" s="10">
        <v>0.3</v>
      </c>
      <c r="J7" s="10">
        <v>0.4</v>
      </c>
      <c r="K7" s="10">
        <v>0.1</v>
      </c>
      <c r="L7" s="10">
        <v>0.1</v>
      </c>
      <c r="M7" s="10">
        <v>0.1</v>
      </c>
      <c r="N7" s="10">
        <v>0.1</v>
      </c>
      <c r="O7" s="10">
        <v>0.1</v>
      </c>
      <c r="P7" s="10">
        <v>0.1</v>
      </c>
      <c r="Q7" s="10">
        <v>0.1</v>
      </c>
      <c r="R7" s="10">
        <v>0.1</v>
      </c>
      <c r="S7" s="10">
        <v>0.1</v>
      </c>
      <c r="T7" s="10">
        <v>0.1</v>
      </c>
      <c r="U7" s="10">
        <v>0.1</v>
      </c>
      <c r="V7" s="10">
        <v>0.1</v>
      </c>
      <c r="W7" s="10">
        <v>0.1</v>
      </c>
      <c r="X7" s="10">
        <v>0.1</v>
      </c>
      <c r="Y7" s="10">
        <v>0.1</v>
      </c>
      <c r="Z7" s="10">
        <v>0</v>
      </c>
      <c r="AA7" s="10">
        <v>0</v>
      </c>
      <c r="AB7" s="10">
        <v>0</v>
      </c>
      <c r="AC7" s="10">
        <v>0</v>
      </c>
      <c r="AD7" s="10">
        <v>0</v>
      </c>
      <c r="AE7" s="10">
        <v>0</v>
      </c>
      <c r="AF7" s="10">
        <v>0</v>
      </c>
      <c r="AG7" s="10">
        <v>0</v>
      </c>
      <c r="AH7" s="10">
        <v>0</v>
      </c>
      <c r="AI7" s="1"/>
      <c r="AJ7" s="1"/>
      <c r="AK7" s="1"/>
      <c r="AL7" s="1"/>
      <c r="AM7" s="1"/>
      <c r="AN7" s="1"/>
    </row>
    <row r="8" spans="1:40" s="2" customFormat="1" ht="13.5">
      <c r="A8" s="1"/>
      <c r="B8" s="7" t="s">
        <v>26</v>
      </c>
      <c r="C8" s="8" t="s">
        <v>29</v>
      </c>
      <c r="D8" s="11">
        <f aca="true" t="shared" si="1" ref="D8:AH8">D4*D7</f>
        <v>16</v>
      </c>
      <c r="E8" s="11">
        <f t="shared" si="1"/>
        <v>24</v>
      </c>
      <c r="F8" s="11">
        <f t="shared" si="1"/>
        <v>40</v>
      </c>
      <c r="G8" s="11">
        <f t="shared" si="1"/>
        <v>35</v>
      </c>
      <c r="H8" s="11">
        <f t="shared" si="1"/>
        <v>40.8</v>
      </c>
      <c r="I8" s="11">
        <f t="shared" si="1"/>
        <v>30</v>
      </c>
      <c r="J8" s="11">
        <f t="shared" si="1"/>
        <v>84</v>
      </c>
      <c r="K8" s="11">
        <f t="shared" si="1"/>
        <v>36</v>
      </c>
      <c r="L8" s="11">
        <f t="shared" si="1"/>
        <v>16</v>
      </c>
      <c r="M8" s="11">
        <f t="shared" si="1"/>
        <v>21</v>
      </c>
      <c r="N8" s="11">
        <f t="shared" si="1"/>
        <v>26</v>
      </c>
      <c r="O8" s="11">
        <f t="shared" si="1"/>
        <v>23</v>
      </c>
      <c r="P8" s="11">
        <f t="shared" si="1"/>
        <v>27</v>
      </c>
      <c r="Q8" s="11">
        <f t="shared" si="1"/>
        <v>49.800000000000004</v>
      </c>
      <c r="R8" s="11">
        <f t="shared" si="1"/>
        <v>92</v>
      </c>
      <c r="S8" s="11">
        <f t="shared" si="1"/>
        <v>32</v>
      </c>
      <c r="T8" s="11">
        <f t="shared" si="1"/>
        <v>39</v>
      </c>
      <c r="U8" s="11">
        <f t="shared" si="1"/>
        <v>35</v>
      </c>
      <c r="V8" s="11">
        <f t="shared" si="1"/>
        <v>37</v>
      </c>
      <c r="W8" s="11">
        <f t="shared" si="1"/>
        <v>50</v>
      </c>
      <c r="X8" s="11">
        <f t="shared" si="1"/>
        <v>95</v>
      </c>
      <c r="Y8" s="11">
        <f t="shared" si="1"/>
        <v>185</v>
      </c>
      <c r="Z8" s="11">
        <f t="shared" si="1"/>
        <v>0</v>
      </c>
      <c r="AA8" s="11">
        <f t="shared" si="1"/>
        <v>0</v>
      </c>
      <c r="AB8" s="11">
        <f t="shared" si="1"/>
        <v>0</v>
      </c>
      <c r="AC8" s="11">
        <f t="shared" si="1"/>
        <v>0</v>
      </c>
      <c r="AD8" s="11">
        <f t="shared" si="1"/>
        <v>0</v>
      </c>
      <c r="AE8" s="11">
        <f t="shared" si="1"/>
        <v>0</v>
      </c>
      <c r="AF8" s="11">
        <f t="shared" si="1"/>
        <v>0</v>
      </c>
      <c r="AG8" s="11">
        <f t="shared" si="1"/>
        <v>0</v>
      </c>
      <c r="AH8" s="11">
        <f t="shared" si="1"/>
        <v>0</v>
      </c>
      <c r="AI8" s="1"/>
      <c r="AJ8" s="1"/>
      <c r="AK8" s="1"/>
      <c r="AL8" s="1"/>
      <c r="AM8" s="1"/>
      <c r="AN8" s="1"/>
    </row>
    <row r="9" spans="1:40" s="2" customFormat="1" ht="13.5">
      <c r="A9" s="1"/>
      <c r="B9" s="7" t="s">
        <v>26</v>
      </c>
      <c r="C9" s="8" t="s">
        <v>30</v>
      </c>
      <c r="D9" s="11">
        <f aca="true" t="shared" si="2" ref="D9:AH9">D4+D8</f>
        <v>18</v>
      </c>
      <c r="E9" s="11">
        <f t="shared" si="2"/>
        <v>28</v>
      </c>
      <c r="F9" s="11">
        <f t="shared" si="2"/>
        <v>50</v>
      </c>
      <c r="G9" s="11">
        <f t="shared" si="2"/>
        <v>70</v>
      </c>
      <c r="H9" s="11">
        <f t="shared" si="2"/>
        <v>108.8</v>
      </c>
      <c r="I9" s="11">
        <f t="shared" si="2"/>
        <v>130</v>
      </c>
      <c r="J9" s="11">
        <f t="shared" si="2"/>
        <v>294</v>
      </c>
      <c r="K9" s="11">
        <f t="shared" si="2"/>
        <v>396</v>
      </c>
      <c r="L9" s="11">
        <f t="shared" si="2"/>
        <v>176</v>
      </c>
      <c r="M9" s="11">
        <f t="shared" si="2"/>
        <v>231</v>
      </c>
      <c r="N9" s="11">
        <f t="shared" si="2"/>
        <v>286</v>
      </c>
      <c r="O9" s="11">
        <f t="shared" si="2"/>
        <v>253</v>
      </c>
      <c r="P9" s="11">
        <f t="shared" si="2"/>
        <v>297</v>
      </c>
      <c r="Q9" s="11">
        <f t="shared" si="2"/>
        <v>547.8</v>
      </c>
      <c r="R9" s="11">
        <f t="shared" si="2"/>
        <v>1012</v>
      </c>
      <c r="S9" s="11">
        <f t="shared" si="2"/>
        <v>352</v>
      </c>
      <c r="T9" s="11">
        <f t="shared" si="2"/>
        <v>429</v>
      </c>
      <c r="U9" s="11">
        <f t="shared" si="2"/>
        <v>385</v>
      </c>
      <c r="V9" s="11">
        <f t="shared" si="2"/>
        <v>407</v>
      </c>
      <c r="W9" s="11">
        <f t="shared" si="2"/>
        <v>550</v>
      </c>
      <c r="X9" s="11">
        <f t="shared" si="2"/>
        <v>1045</v>
      </c>
      <c r="Y9" s="11">
        <f t="shared" si="2"/>
        <v>2035</v>
      </c>
      <c r="Z9" s="11">
        <f t="shared" si="2"/>
        <v>750</v>
      </c>
      <c r="AA9" s="11">
        <f t="shared" si="2"/>
        <v>690</v>
      </c>
      <c r="AB9" s="11">
        <f t="shared" si="2"/>
        <v>890</v>
      </c>
      <c r="AC9" s="11">
        <f t="shared" si="2"/>
        <v>1200</v>
      </c>
      <c r="AD9" s="11">
        <f t="shared" si="2"/>
        <v>1800</v>
      </c>
      <c r="AE9" s="11">
        <f t="shared" si="2"/>
        <v>2500</v>
      </c>
      <c r="AF9" s="11">
        <f t="shared" si="2"/>
        <v>3500</v>
      </c>
      <c r="AG9" s="11">
        <f t="shared" si="2"/>
        <v>2100</v>
      </c>
      <c r="AH9" s="11">
        <f t="shared" si="2"/>
        <v>2400</v>
      </c>
      <c r="AI9" s="1"/>
      <c r="AJ9" s="1"/>
      <c r="AK9" s="1"/>
      <c r="AL9" s="1"/>
      <c r="AM9" s="1"/>
      <c r="AN9" s="1"/>
    </row>
    <row r="10" spans="1:40" s="2" customFormat="1" ht="13.5">
      <c r="A10" s="1"/>
      <c r="B10" s="12" t="s">
        <v>31</v>
      </c>
      <c r="C10" s="8" t="s">
        <v>32</v>
      </c>
      <c r="D10" s="13">
        <v>0.037</v>
      </c>
      <c r="E10" s="13">
        <v>0.022</v>
      </c>
      <c r="F10" s="13">
        <v>0.02</v>
      </c>
      <c r="G10" s="13">
        <v>0.023</v>
      </c>
      <c r="H10" s="13">
        <v>0.047</v>
      </c>
      <c r="I10" s="13">
        <v>0.05</v>
      </c>
      <c r="J10" s="13">
        <v>0.052</v>
      </c>
      <c r="K10" s="13">
        <v>0.046</v>
      </c>
      <c r="L10" s="13">
        <v>0.05</v>
      </c>
      <c r="M10" s="13">
        <v>0.05</v>
      </c>
      <c r="N10" s="13">
        <v>0.05</v>
      </c>
      <c r="O10" s="13">
        <v>0.052</v>
      </c>
      <c r="P10" s="13">
        <v>0.04</v>
      </c>
      <c r="Q10" s="13">
        <v>0.045</v>
      </c>
      <c r="R10" s="13">
        <v>0.042</v>
      </c>
      <c r="S10" s="13">
        <v>0.04</v>
      </c>
      <c r="T10" s="13">
        <v>0.04</v>
      </c>
      <c r="U10" s="13">
        <v>0.04</v>
      </c>
      <c r="V10" s="13">
        <v>0.04</v>
      </c>
      <c r="W10" s="13">
        <v>0.04</v>
      </c>
      <c r="X10" s="13">
        <v>0.05</v>
      </c>
      <c r="Y10" s="13">
        <v>0.04</v>
      </c>
      <c r="Z10" s="13">
        <v>0.04</v>
      </c>
      <c r="AA10" s="13">
        <v>0.04</v>
      </c>
      <c r="AB10" s="13">
        <v>0.04</v>
      </c>
      <c r="AC10" s="13">
        <v>0.04</v>
      </c>
      <c r="AD10" s="13">
        <v>0.04</v>
      </c>
      <c r="AE10" s="13">
        <v>0.05</v>
      </c>
      <c r="AF10" s="13">
        <v>0.045</v>
      </c>
      <c r="AG10" s="13">
        <v>0.045</v>
      </c>
      <c r="AH10" s="13">
        <v>0.043</v>
      </c>
      <c r="AI10" s="1"/>
      <c r="AJ10" s="1"/>
      <c r="AK10" s="1"/>
      <c r="AL10" s="1"/>
      <c r="AM10" s="1"/>
      <c r="AN10" s="1"/>
    </row>
    <row r="11" spans="1:40" s="2" customFormat="1" ht="13.5">
      <c r="A11" s="1"/>
      <c r="B11" s="7" t="s">
        <v>26</v>
      </c>
      <c r="C11" s="8" t="s">
        <v>33</v>
      </c>
      <c r="D11" s="11">
        <f aca="true" t="shared" si="3" ref="D11:AH11">ROUND(D9*D10-D5,0)</f>
        <v>1</v>
      </c>
      <c r="E11" s="11">
        <f t="shared" si="3"/>
        <v>1</v>
      </c>
      <c r="F11" s="11">
        <f t="shared" si="3"/>
        <v>1</v>
      </c>
      <c r="G11" s="11">
        <f t="shared" si="3"/>
        <v>1</v>
      </c>
      <c r="H11" s="11">
        <f t="shared" si="3"/>
        <v>3</v>
      </c>
      <c r="I11" s="11">
        <f t="shared" si="3"/>
        <v>4</v>
      </c>
      <c r="J11" s="11">
        <f t="shared" si="3"/>
        <v>10</v>
      </c>
      <c r="K11" s="11">
        <f t="shared" si="3"/>
        <v>9</v>
      </c>
      <c r="L11" s="11">
        <f t="shared" si="3"/>
        <v>5</v>
      </c>
      <c r="M11" s="11">
        <f t="shared" si="3"/>
        <v>7</v>
      </c>
      <c r="N11" s="11">
        <f t="shared" si="3"/>
        <v>8</v>
      </c>
      <c r="O11" s="11">
        <f t="shared" si="3"/>
        <v>7</v>
      </c>
      <c r="P11" s="11">
        <f t="shared" si="3"/>
        <v>5</v>
      </c>
      <c r="Q11" s="11">
        <f t="shared" si="3"/>
        <v>13</v>
      </c>
      <c r="R11" s="11">
        <f t="shared" si="3"/>
        <v>23</v>
      </c>
      <c r="S11" s="11">
        <f t="shared" si="3"/>
        <v>7</v>
      </c>
      <c r="T11" s="11">
        <f t="shared" si="3"/>
        <v>8</v>
      </c>
      <c r="U11" s="11">
        <f t="shared" si="3"/>
        <v>5</v>
      </c>
      <c r="V11" s="11">
        <f t="shared" si="3"/>
        <v>6</v>
      </c>
      <c r="W11" s="11">
        <f t="shared" si="3"/>
        <v>7</v>
      </c>
      <c r="X11" s="11">
        <f t="shared" si="3"/>
        <v>21</v>
      </c>
      <c r="Y11" s="11">
        <f t="shared" si="3"/>
        <v>30</v>
      </c>
      <c r="Z11" s="11">
        <f t="shared" si="3"/>
        <v>7</v>
      </c>
      <c r="AA11" s="11">
        <f t="shared" si="3"/>
        <v>7</v>
      </c>
      <c r="AB11" s="11">
        <f t="shared" si="3"/>
        <v>8</v>
      </c>
      <c r="AC11" s="11">
        <f t="shared" si="3"/>
        <v>10</v>
      </c>
      <c r="AD11" s="11">
        <f t="shared" si="3"/>
        <v>0</v>
      </c>
      <c r="AE11" s="11">
        <f t="shared" si="3"/>
        <v>5</v>
      </c>
      <c r="AF11" s="11">
        <f t="shared" si="3"/>
        <v>23</v>
      </c>
      <c r="AG11" s="11">
        <f t="shared" si="3"/>
        <v>9</v>
      </c>
      <c r="AH11" s="11">
        <f t="shared" si="3"/>
        <v>4</v>
      </c>
      <c r="AI11" s="1"/>
      <c r="AJ11" s="1"/>
      <c r="AK11" s="1"/>
      <c r="AL11" s="1"/>
      <c r="AM11" s="1"/>
      <c r="AN11" s="1"/>
    </row>
    <row r="12" spans="1:40" s="2" customFormat="1" ht="13.5">
      <c r="A12" s="1"/>
      <c r="B12" s="7" t="s">
        <v>26</v>
      </c>
      <c r="C12" s="8" t="s">
        <v>34</v>
      </c>
      <c r="D12" s="11">
        <f aca="true" t="shared" si="4" ref="D12:AH12">D11+D5</f>
        <v>1</v>
      </c>
      <c r="E12" s="11">
        <f t="shared" si="4"/>
        <v>1</v>
      </c>
      <c r="F12" s="11">
        <f t="shared" si="4"/>
        <v>1</v>
      </c>
      <c r="G12" s="11">
        <f t="shared" si="4"/>
        <v>2</v>
      </c>
      <c r="H12" s="11">
        <f t="shared" si="4"/>
        <v>5</v>
      </c>
      <c r="I12" s="11">
        <f t="shared" si="4"/>
        <v>7</v>
      </c>
      <c r="J12" s="11">
        <f t="shared" si="4"/>
        <v>15</v>
      </c>
      <c r="K12" s="11">
        <f t="shared" si="4"/>
        <v>18</v>
      </c>
      <c r="L12" s="11">
        <f t="shared" si="4"/>
        <v>9</v>
      </c>
      <c r="M12" s="11">
        <f t="shared" si="4"/>
        <v>12</v>
      </c>
      <c r="N12" s="11">
        <f t="shared" si="4"/>
        <v>14</v>
      </c>
      <c r="O12" s="11">
        <f t="shared" si="4"/>
        <v>13</v>
      </c>
      <c r="P12" s="11">
        <f t="shared" si="4"/>
        <v>12</v>
      </c>
      <c r="Q12" s="11">
        <f t="shared" si="4"/>
        <v>25</v>
      </c>
      <c r="R12" s="11">
        <f t="shared" si="4"/>
        <v>43</v>
      </c>
      <c r="S12" s="11">
        <f t="shared" si="4"/>
        <v>14</v>
      </c>
      <c r="T12" s="11">
        <f t="shared" si="4"/>
        <v>17</v>
      </c>
      <c r="U12" s="11">
        <f t="shared" si="4"/>
        <v>15</v>
      </c>
      <c r="V12" s="11">
        <f t="shared" si="4"/>
        <v>16</v>
      </c>
      <c r="W12" s="11">
        <f t="shared" si="4"/>
        <v>22</v>
      </c>
      <c r="X12" s="11">
        <f t="shared" si="4"/>
        <v>52</v>
      </c>
      <c r="Y12" s="11">
        <f t="shared" si="4"/>
        <v>81</v>
      </c>
      <c r="Z12" s="11">
        <f t="shared" si="4"/>
        <v>30</v>
      </c>
      <c r="AA12" s="11">
        <f t="shared" si="4"/>
        <v>28</v>
      </c>
      <c r="AB12" s="11">
        <f t="shared" si="4"/>
        <v>36</v>
      </c>
      <c r="AC12" s="11">
        <f t="shared" si="4"/>
        <v>48</v>
      </c>
      <c r="AD12" s="11">
        <f t="shared" si="4"/>
        <v>72</v>
      </c>
      <c r="AE12" s="11">
        <f t="shared" si="4"/>
        <v>125</v>
      </c>
      <c r="AF12" s="11">
        <f t="shared" si="4"/>
        <v>158</v>
      </c>
      <c r="AG12" s="11">
        <f t="shared" si="4"/>
        <v>95</v>
      </c>
      <c r="AH12" s="11">
        <f t="shared" si="4"/>
        <v>103</v>
      </c>
      <c r="AI12" s="1"/>
      <c r="AJ12" s="1"/>
      <c r="AK12" s="1"/>
      <c r="AL12" s="1"/>
      <c r="AM12" s="1"/>
      <c r="AN12" s="1"/>
    </row>
    <row r="13" spans="1:40" s="2" customFormat="1" ht="13.5">
      <c r="A13" s="1"/>
      <c r="B13" s="7" t="s">
        <v>26</v>
      </c>
      <c r="C13" s="8" t="s">
        <v>35</v>
      </c>
      <c r="D13" s="9">
        <f aca="true" t="shared" si="5" ref="D13:AH13">D12/D9</f>
        <v>0.05555555555555555</v>
      </c>
      <c r="E13" s="9">
        <f t="shared" si="5"/>
        <v>0.03571428571428571</v>
      </c>
      <c r="F13" s="9">
        <f t="shared" si="5"/>
        <v>0.02</v>
      </c>
      <c r="G13" s="9">
        <f t="shared" si="5"/>
        <v>0.02857142857142857</v>
      </c>
      <c r="H13" s="9">
        <f t="shared" si="5"/>
        <v>0.04595588235294118</v>
      </c>
      <c r="I13" s="9">
        <f t="shared" si="5"/>
        <v>0.05384615384615385</v>
      </c>
      <c r="J13" s="9">
        <f t="shared" si="5"/>
        <v>0.05102040816326531</v>
      </c>
      <c r="K13" s="9">
        <f t="shared" si="5"/>
        <v>0.045454545454545456</v>
      </c>
      <c r="L13" s="9">
        <f t="shared" si="5"/>
        <v>0.05113636363636364</v>
      </c>
      <c r="M13" s="9">
        <f t="shared" si="5"/>
        <v>0.05194805194805195</v>
      </c>
      <c r="N13" s="9">
        <f t="shared" si="5"/>
        <v>0.04895104895104895</v>
      </c>
      <c r="O13" s="9">
        <f t="shared" si="5"/>
        <v>0.05138339920948617</v>
      </c>
      <c r="P13" s="9">
        <f t="shared" si="5"/>
        <v>0.04040404040404041</v>
      </c>
      <c r="Q13" s="9">
        <f t="shared" si="5"/>
        <v>0.045637093829864916</v>
      </c>
      <c r="R13" s="9">
        <f t="shared" si="5"/>
        <v>0.042490118577075096</v>
      </c>
      <c r="S13" s="9">
        <f t="shared" si="5"/>
        <v>0.03977272727272727</v>
      </c>
      <c r="T13" s="9">
        <f t="shared" si="5"/>
        <v>0.039627039627039624</v>
      </c>
      <c r="U13" s="9">
        <f t="shared" si="5"/>
        <v>0.03896103896103896</v>
      </c>
      <c r="V13" s="9">
        <f t="shared" si="5"/>
        <v>0.03931203931203931</v>
      </c>
      <c r="W13" s="9">
        <f t="shared" si="5"/>
        <v>0.04</v>
      </c>
      <c r="X13" s="9">
        <f t="shared" si="5"/>
        <v>0.049760765550239235</v>
      </c>
      <c r="Y13" s="9">
        <f t="shared" si="5"/>
        <v>0.039803439803439804</v>
      </c>
      <c r="Z13" s="9">
        <f t="shared" si="5"/>
        <v>0.04</v>
      </c>
      <c r="AA13" s="9">
        <f t="shared" si="5"/>
        <v>0.04057971014492753</v>
      </c>
      <c r="AB13" s="9">
        <f t="shared" si="5"/>
        <v>0.04044943820224719</v>
      </c>
      <c r="AC13" s="9">
        <f t="shared" si="5"/>
        <v>0.04</v>
      </c>
      <c r="AD13" s="9">
        <f t="shared" si="5"/>
        <v>0.04</v>
      </c>
      <c r="AE13" s="9">
        <f t="shared" si="5"/>
        <v>0.05</v>
      </c>
      <c r="AF13" s="9">
        <f t="shared" si="5"/>
        <v>0.045142857142857144</v>
      </c>
      <c r="AG13" s="9">
        <f t="shared" si="5"/>
        <v>0.04523809523809524</v>
      </c>
      <c r="AH13" s="9">
        <f t="shared" si="5"/>
        <v>0.042916666666666665</v>
      </c>
      <c r="AI13" s="1"/>
      <c r="AJ13" s="1"/>
      <c r="AK13" s="1"/>
      <c r="AL13" s="1"/>
      <c r="AM13" s="1"/>
      <c r="AN13" s="1"/>
    </row>
    <row r="14" s="1" customFormat="1" ht="13.5"/>
    <row r="15" s="3" customFormat="1" ht="13.5">
      <c r="C15" s="14" t="s">
        <v>36</v>
      </c>
    </row>
    <row r="16" s="3" customFormat="1" ht="13.5">
      <c r="C16" s="3" t="s">
        <v>37</v>
      </c>
    </row>
    <row r="17" s="3" customFormat="1" ht="13.5">
      <c r="C17" s="3" t="s">
        <v>38</v>
      </c>
    </row>
    <row r="18" s="3" customFormat="1" ht="13.5">
      <c r="C18" s="3" t="s">
        <v>39</v>
      </c>
    </row>
    <row r="19" s="3" customFormat="1" ht="18" customHeight="1">
      <c r="C19" s="3" t="s">
        <v>40</v>
      </c>
    </row>
    <row r="20" s="3" customFormat="1" ht="13.5">
      <c r="C20" s="3" t="s">
        <v>41</v>
      </c>
    </row>
    <row r="22" s="17" customFormat="1" ht="14.25">
      <c r="B22" s="28"/>
    </row>
  </sheetData>
  <sheetProtection/>
  <mergeCells count="8">
    <mergeCell ref="D1:K1"/>
    <mergeCell ref="L1:R1"/>
    <mergeCell ref="S1:Y1"/>
    <mergeCell ref="Z1:AF1"/>
    <mergeCell ref="D2:J2"/>
    <mergeCell ref="L2:Q2"/>
    <mergeCell ref="S2:X2"/>
    <mergeCell ref="Z2:AE2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jhuser</cp:lastModifiedBy>
  <dcterms:modified xsi:type="dcterms:W3CDTF">2022-05-26T07:40:45Z</dcterms:modified>
  <cp:category/>
  <cp:version/>
  <cp:contentType/>
  <cp:contentStatus/>
</cp:coreProperties>
</file>